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U28" i="1"/>
  <c r="T28" i="1"/>
  <c r="S28" i="1"/>
  <c r="R28" i="1"/>
  <c r="Q28" i="1"/>
  <c r="P28" i="1"/>
  <c r="O28" i="1"/>
  <c r="N28" i="1"/>
  <c r="M28" i="1"/>
  <c r="L28" i="1"/>
  <c r="R25" i="1"/>
  <c r="U25" i="1"/>
  <c r="C11" i="1"/>
  <c r="E10" i="1"/>
  <c r="O25" i="1"/>
  <c r="B9" i="1"/>
  <c r="S25" i="1"/>
  <c r="E9" i="1" l="1"/>
  <c r="M25" i="1"/>
  <c r="D8" i="1"/>
  <c r="E8" i="1" s="1"/>
  <c r="D5" i="1"/>
  <c r="E5" i="1" s="1"/>
  <c r="D6" i="1"/>
  <c r="E6" i="1" s="1"/>
  <c r="D7" i="1"/>
  <c r="E7" i="1" s="1"/>
  <c r="D4" i="1"/>
  <c r="E4" i="1" s="1"/>
  <c r="V25" i="1"/>
  <c r="W25" i="1"/>
  <c r="W27" i="1" l="1"/>
  <c r="V27" i="1"/>
  <c r="L25" i="1"/>
  <c r="K25" i="1"/>
  <c r="H25" i="1"/>
  <c r="T25" i="1"/>
  <c r="U27" i="1" s="1"/>
  <c r="D25" i="1"/>
  <c r="G25" i="1"/>
  <c r="E25" i="1"/>
  <c r="C25" i="1"/>
  <c r="B25" i="1"/>
  <c r="Q25" i="1"/>
  <c r="R27" i="1" s="1"/>
  <c r="N25" i="1"/>
  <c r="P25" i="1"/>
  <c r="I25" i="1"/>
  <c r="J25" i="1"/>
  <c r="F25" i="1"/>
  <c r="C13" i="1"/>
  <c r="K27" i="1" l="1"/>
  <c r="N27" i="1"/>
  <c r="Q27" i="1"/>
  <c r="D27" i="1"/>
  <c r="P27" i="1"/>
  <c r="M27" i="1"/>
  <c r="J27" i="1"/>
  <c r="G27" i="1"/>
  <c r="F27" i="1"/>
  <c r="T27" i="1"/>
  <c r="S27" i="1"/>
  <c r="E27" i="1"/>
  <c r="I27" i="1"/>
  <c r="O27" i="1"/>
  <c r="W28" i="1"/>
  <c r="K28" i="1"/>
  <c r="G28" i="1"/>
  <c r="C28" i="1"/>
  <c r="H28" i="1"/>
  <c r="D28" i="1"/>
  <c r="V28" i="1"/>
  <c r="J28" i="1"/>
  <c r="F28" i="1"/>
  <c r="C27" i="1"/>
  <c r="I28" i="1"/>
  <c r="E28" i="1"/>
  <c r="H27" i="1"/>
  <c r="L27" i="1"/>
  <c r="U26" i="1"/>
  <c r="R26" i="1"/>
  <c r="O26" i="1"/>
  <c r="S26" i="1"/>
  <c r="M26" i="1"/>
  <c r="G26" i="1"/>
  <c r="Q26" i="1"/>
  <c r="J26" i="1"/>
  <c r="L26" i="1"/>
  <c r="D26" i="1"/>
  <c r="H26" i="1"/>
  <c r="F26" i="1"/>
  <c r="E26" i="1"/>
  <c r="C26" i="1"/>
  <c r="P26" i="1"/>
  <c r="T26" i="1"/>
  <c r="W26" i="1"/>
  <c r="N26" i="1"/>
  <c r="B26" i="1"/>
  <c r="I26" i="1"/>
  <c r="K26" i="1"/>
  <c r="V26" i="1"/>
</calcChain>
</file>

<file path=xl/sharedStrings.xml><?xml version="1.0" encoding="utf-8"?>
<sst xmlns="http://schemas.openxmlformats.org/spreadsheetml/2006/main" count="67" uniqueCount="45">
  <si>
    <t>Woche</t>
  </si>
  <si>
    <t>Gelaufen km</t>
  </si>
  <si>
    <t>bis</t>
  </si>
  <si>
    <t>Summe:</t>
  </si>
  <si>
    <t>Ranking LäuferInnen</t>
  </si>
  <si>
    <t>M. Neto</t>
  </si>
  <si>
    <t>S. Barth</t>
  </si>
  <si>
    <t>H. Linster</t>
  </si>
  <si>
    <t>U. Linster</t>
  </si>
  <si>
    <t>A. Restle</t>
  </si>
  <si>
    <t>T. Schraudolf</t>
  </si>
  <si>
    <t>K. Schumacher</t>
  </si>
  <si>
    <t>P. Roth</t>
  </si>
  <si>
    <t>M. Krane</t>
  </si>
  <si>
    <t>22.-28.02</t>
  </si>
  <si>
    <t>01.03.-07.03.</t>
  </si>
  <si>
    <t>08.03.-14.03.</t>
  </si>
  <si>
    <t>15.03.-21.03.</t>
  </si>
  <si>
    <t>J. Joos</t>
  </si>
  <si>
    <t>C. Sakru</t>
  </si>
  <si>
    <t>22.03-28.03.</t>
  </si>
  <si>
    <t>29.03.-04.04.</t>
  </si>
  <si>
    <t xml:space="preserve">Summe: </t>
  </si>
  <si>
    <t>M. Straub</t>
  </si>
  <si>
    <t>L. Steyer</t>
  </si>
  <si>
    <t xml:space="preserve">Rang: </t>
  </si>
  <si>
    <t>S. Müller</t>
  </si>
  <si>
    <t>K. Schwellinger</t>
  </si>
  <si>
    <t>M. Fucillo</t>
  </si>
  <si>
    <t>S. Gado</t>
  </si>
  <si>
    <t xml:space="preserve">  </t>
  </si>
  <si>
    <t>Leistung/Tag</t>
  </si>
  <si>
    <t>Tage</t>
  </si>
  <si>
    <t>Lauf nach Kaya, Wochenleistungen</t>
  </si>
  <si>
    <t>M. Scheuble</t>
  </si>
  <si>
    <t>Strecke, ges:</t>
  </si>
  <si>
    <t>noch zu laufen:</t>
  </si>
  <si>
    <t>M. Benz</t>
  </si>
  <si>
    <t>pro Tag</t>
  </si>
  <si>
    <t>S. Karagol</t>
  </si>
  <si>
    <t>D. Längle</t>
  </si>
  <si>
    <t>J. Hipp</t>
  </si>
  <si>
    <t>Rückstand nächster:</t>
  </si>
  <si>
    <t>Rückstand zu Platz 1:</t>
  </si>
  <si>
    <t>Hier die Top-20-LäuferInnen (ohne Gewähr…)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</si>
</sst>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0&quot;km&quot;"/>
    <numFmt numFmtId="165" formatCode="0.00&quot;km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2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>
        <fgColor rgb="FFFF0000"/>
      </patternFill>
    </fill>
    <fill>
      <patternFill patternType="lightGray">
        <fgColor rgb="FF00B050"/>
      </patternFill>
    </fill>
    <fill>
      <patternFill patternType="lightGray">
        <fgColor rgb="FF0070C0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0" fillId="4" borderId="1" xfId="0" applyFill="1" applyBorder="1"/>
    <xf numFmtId="0" fontId="0" fillId="2" borderId="1" xfId="0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3" fillId="0" borderId="1" xfId="0" applyNumberFormat="1" applyFont="1" applyBorder="1"/>
    <xf numFmtId="14" fontId="0" fillId="0" borderId="1" xfId="0" applyNumberFormat="1" applyBorder="1"/>
    <xf numFmtId="2" fontId="0" fillId="0" borderId="0" xfId="0" applyNumberFormat="1"/>
    <xf numFmtId="0" fontId="0" fillId="5" borderId="1" xfId="0" applyFill="1" applyBorder="1"/>
    <xf numFmtId="165" fontId="0" fillId="6" borderId="1" xfId="0" applyNumberFormat="1" applyFill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164" fontId="6" fillId="0" borderId="0" xfId="0" applyNumberFormat="1" applyFont="1" applyBorder="1"/>
    <xf numFmtId="0" fontId="7" fillId="4" borderId="1" xfId="0" applyFont="1" applyFill="1" applyBorder="1" applyAlignment="1">
      <alignment horizontal="left"/>
    </xf>
  </cellXfs>
  <cellStyles count="1">
    <cellStyle name="Standard" xfId="0" builtinId="0"/>
  </cellStyles>
  <dxfs count="2">
    <dxf>
      <font>
        <color rgb="FF9C5700"/>
      </font>
      <fill>
        <patternFill>
          <bgColor rgb="FFFFEB9C"/>
        </patternFill>
      </fill>
    </dxf>
    <dxf>
      <fill>
        <patternFill patternType="lightGray">
          <fgColor rgb="FFFFC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I9" sqref="I9"/>
    </sheetView>
  </sheetViews>
  <sheetFormatPr baseColWidth="10" defaultRowHeight="15" x14ac:dyDescent="0.25"/>
  <cols>
    <col min="2" max="2" width="11.7109375" customWidth="1"/>
    <col min="3" max="3" width="9.28515625" customWidth="1"/>
    <col min="4" max="4" width="9" customWidth="1"/>
    <col min="5" max="6" width="9.28515625" customWidth="1"/>
    <col min="7" max="7" width="8.7109375" customWidth="1"/>
    <col min="8" max="8" width="9.28515625" customWidth="1"/>
    <col min="9" max="9" width="8.7109375" customWidth="1"/>
    <col min="10" max="10" width="9.140625" customWidth="1"/>
    <col min="11" max="11" width="9.42578125" customWidth="1"/>
    <col min="12" max="12" width="12.85546875" customWidth="1"/>
    <col min="13" max="13" width="9.7109375" customWidth="1"/>
    <col min="14" max="14" width="9.5703125" customWidth="1"/>
    <col min="15" max="15" width="9.7109375" customWidth="1"/>
    <col min="16" max="16" width="9.85546875" customWidth="1"/>
    <col min="17" max="17" width="12.85546875" bestFit="1" customWidth="1"/>
    <col min="18" max="18" width="8.7109375" customWidth="1"/>
    <col min="19" max="19" width="11" customWidth="1"/>
    <col min="20" max="20" width="10.140625" customWidth="1"/>
    <col min="21" max="21" width="9.28515625" customWidth="1"/>
  </cols>
  <sheetData>
    <row r="1" spans="1:7" ht="24.6" x14ac:dyDescent="0.3">
      <c r="A1" s="10" t="s">
        <v>33</v>
      </c>
      <c r="B1" s="1"/>
      <c r="C1" s="1"/>
      <c r="D1" s="1"/>
      <c r="E1" s="1"/>
    </row>
    <row r="2" spans="1:7" ht="14.45" x14ac:dyDescent="0.3">
      <c r="A2" s="1"/>
      <c r="B2" s="1"/>
      <c r="C2" s="1"/>
      <c r="D2" s="1"/>
      <c r="E2" s="1"/>
    </row>
    <row r="3" spans="1:7" ht="14.45" x14ac:dyDescent="0.3">
      <c r="A3" s="11" t="s">
        <v>0</v>
      </c>
      <c r="B3" s="11" t="s">
        <v>2</v>
      </c>
      <c r="C3" s="11" t="s">
        <v>1</v>
      </c>
      <c r="D3" s="12" t="s">
        <v>32</v>
      </c>
      <c r="E3" s="11" t="s">
        <v>31</v>
      </c>
    </row>
    <row r="4" spans="1:7" ht="15.6" x14ac:dyDescent="0.3">
      <c r="A4" s="1">
        <v>0</v>
      </c>
      <c r="B4" s="2">
        <v>44248</v>
      </c>
      <c r="C4" s="3">
        <v>380</v>
      </c>
      <c r="D4" s="1">
        <f>WEEKDAY(B4,2)</f>
        <v>7</v>
      </c>
      <c r="E4" s="3">
        <f>C4/D4</f>
        <v>54.285714285714285</v>
      </c>
    </row>
    <row r="5" spans="1:7" ht="15.6" x14ac:dyDescent="0.3">
      <c r="A5" s="1">
        <v>1</v>
      </c>
      <c r="B5" s="2">
        <v>44255</v>
      </c>
      <c r="C5" s="3">
        <v>2221</v>
      </c>
      <c r="D5" s="1">
        <f t="shared" ref="D5:D7" si="0">WEEKDAY(B5,2)</f>
        <v>7</v>
      </c>
      <c r="E5" s="3">
        <f t="shared" ref="E5:E9" si="1">C5/D5</f>
        <v>317.28571428571428</v>
      </c>
    </row>
    <row r="6" spans="1:7" ht="15.6" x14ac:dyDescent="0.3">
      <c r="A6" s="1">
        <v>2</v>
      </c>
      <c r="B6" s="2">
        <v>44262</v>
      </c>
      <c r="C6" s="3">
        <v>2560</v>
      </c>
      <c r="D6" s="1">
        <f t="shared" si="0"/>
        <v>7</v>
      </c>
      <c r="E6" s="3">
        <f t="shared" si="1"/>
        <v>365.71428571428572</v>
      </c>
    </row>
    <row r="7" spans="1:7" ht="15.6" x14ac:dyDescent="0.3">
      <c r="A7" s="1">
        <v>3</v>
      </c>
      <c r="B7" s="2">
        <v>44269</v>
      </c>
      <c r="C7" s="3">
        <v>1916</v>
      </c>
      <c r="D7" s="1">
        <f t="shared" si="0"/>
        <v>7</v>
      </c>
      <c r="E7" s="3">
        <f t="shared" si="1"/>
        <v>273.71428571428572</v>
      </c>
    </row>
    <row r="8" spans="1:7" ht="15.6" x14ac:dyDescent="0.3">
      <c r="A8" s="1">
        <v>4</v>
      </c>
      <c r="B8" s="2">
        <v>44276</v>
      </c>
      <c r="C8" s="3">
        <v>2020</v>
      </c>
      <c r="D8" s="1">
        <f>WEEKDAY(B8,2)</f>
        <v>7</v>
      </c>
      <c r="E8" s="3">
        <f t="shared" si="1"/>
        <v>288.57142857142856</v>
      </c>
    </row>
    <row r="9" spans="1:7" ht="15.6" x14ac:dyDescent="0.3">
      <c r="A9" s="1">
        <v>5</v>
      </c>
      <c r="B9" s="2">
        <f ca="1">TODAY()</f>
        <v>44295</v>
      </c>
      <c r="C9" s="3">
        <v>3163</v>
      </c>
      <c r="D9" s="1">
        <v>7</v>
      </c>
      <c r="E9" s="3">
        <f t="shared" si="1"/>
        <v>451.85714285714283</v>
      </c>
    </row>
    <row r="10" spans="1:7" ht="15.6" x14ac:dyDescent="0.3">
      <c r="A10" s="1">
        <v>6</v>
      </c>
      <c r="B10" s="2">
        <v>44295</v>
      </c>
      <c r="C10" s="3">
        <v>3020</v>
      </c>
      <c r="D10" s="1">
        <v>7</v>
      </c>
      <c r="E10" s="3">
        <f>C10/D10</f>
        <v>431.42857142857144</v>
      </c>
    </row>
    <row r="11" spans="1:7" ht="15.6" x14ac:dyDescent="0.3">
      <c r="A11" s="1"/>
      <c r="B11" s="1" t="s">
        <v>3</v>
      </c>
      <c r="C11" s="3">
        <f>SUM(C4:C10)</f>
        <v>15280</v>
      </c>
      <c r="D11" s="14"/>
      <c r="E11" s="14"/>
      <c r="F11">
        <v>42</v>
      </c>
    </row>
    <row r="12" spans="1:7" ht="15.6" x14ac:dyDescent="0.3">
      <c r="A12" s="1"/>
      <c r="B12" s="1" t="s">
        <v>35</v>
      </c>
      <c r="C12" s="3">
        <v>14550</v>
      </c>
      <c r="D12" s="14"/>
      <c r="E12" s="3"/>
      <c r="G12" s="15"/>
    </row>
    <row r="13" spans="1:7" ht="15.6" x14ac:dyDescent="0.3">
      <c r="A13" s="1"/>
      <c r="B13" s="1" t="s">
        <v>36</v>
      </c>
      <c r="C13" s="13">
        <f>C11-C12</f>
        <v>730</v>
      </c>
      <c r="D13" s="1" t="s">
        <v>38</v>
      </c>
      <c r="E13" s="3">
        <f>(C11/F11)</f>
        <v>363.8095238095238</v>
      </c>
    </row>
    <row r="14" spans="1:7" ht="15.6" x14ac:dyDescent="0.3">
      <c r="A14" s="18"/>
      <c r="B14" s="18"/>
      <c r="C14" s="19"/>
      <c r="D14" s="18"/>
      <c r="E14" s="20"/>
    </row>
    <row r="15" spans="1:7" ht="23.25" x14ac:dyDescent="0.35">
      <c r="A15" s="21" t="s">
        <v>44</v>
      </c>
      <c r="B15" s="21"/>
      <c r="C15" s="22"/>
      <c r="D15" s="21"/>
      <c r="E15" s="20"/>
    </row>
    <row r="16" spans="1:7" ht="14.45" x14ac:dyDescent="0.3">
      <c r="C16" s="4"/>
    </row>
    <row r="17" spans="1:23" x14ac:dyDescent="0.25">
      <c r="A17" s="5" t="s">
        <v>0</v>
      </c>
      <c r="B17" s="16" t="s">
        <v>4</v>
      </c>
      <c r="C17" s="16"/>
      <c r="D17" s="1" t="s">
        <v>30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5"/>
      <c r="B18" s="6" t="s">
        <v>10</v>
      </c>
      <c r="C18" s="6" t="s">
        <v>9</v>
      </c>
      <c r="D18" s="6" t="s">
        <v>6</v>
      </c>
      <c r="E18" s="6" t="s">
        <v>8</v>
      </c>
      <c r="F18" s="6" t="s">
        <v>5</v>
      </c>
      <c r="G18" s="6" t="s">
        <v>7</v>
      </c>
      <c r="H18" s="6" t="s">
        <v>23</v>
      </c>
      <c r="I18" s="6" t="s">
        <v>18</v>
      </c>
      <c r="J18" s="6" t="s">
        <v>19</v>
      </c>
      <c r="K18" s="6" t="s">
        <v>26</v>
      </c>
      <c r="L18" s="6" t="s">
        <v>27</v>
      </c>
      <c r="M18" s="6" t="s">
        <v>39</v>
      </c>
      <c r="N18" s="6" t="s">
        <v>12</v>
      </c>
      <c r="O18" s="6" t="s">
        <v>37</v>
      </c>
      <c r="P18" s="6" t="s">
        <v>13</v>
      </c>
      <c r="Q18" s="6" t="s">
        <v>11</v>
      </c>
      <c r="R18" s="6" t="s">
        <v>41</v>
      </c>
      <c r="S18" s="6" t="s">
        <v>34</v>
      </c>
      <c r="T18" s="6" t="s">
        <v>24</v>
      </c>
      <c r="U18" s="6" t="s">
        <v>40</v>
      </c>
      <c r="V18" s="6" t="s">
        <v>28</v>
      </c>
      <c r="W18" s="6" t="s">
        <v>29</v>
      </c>
    </row>
    <row r="19" spans="1:23" ht="14.45" x14ac:dyDescent="0.3">
      <c r="A19" s="5" t="s">
        <v>14</v>
      </c>
      <c r="B19" s="7">
        <v>47.02</v>
      </c>
      <c r="C19" s="7">
        <v>51.37</v>
      </c>
      <c r="D19" s="7">
        <v>67.069999999999993</v>
      </c>
      <c r="E19" s="7">
        <v>60.04</v>
      </c>
      <c r="F19" s="7">
        <v>69.680000000000007</v>
      </c>
      <c r="G19" s="7">
        <v>62.41</v>
      </c>
      <c r="H19" s="7">
        <v>26.7</v>
      </c>
      <c r="I19" s="7">
        <v>17.13</v>
      </c>
      <c r="J19" s="7">
        <v>34.9</v>
      </c>
      <c r="K19" s="7">
        <v>40.14</v>
      </c>
      <c r="L19" s="7">
        <v>26.3</v>
      </c>
      <c r="M19" s="7"/>
      <c r="N19" s="7">
        <v>13.2</v>
      </c>
      <c r="O19" s="7">
        <v>0</v>
      </c>
      <c r="P19" s="7">
        <v>40.520000000000003</v>
      </c>
      <c r="Q19" s="7">
        <v>13.85</v>
      </c>
      <c r="R19" s="7"/>
      <c r="S19" s="7">
        <v>30</v>
      </c>
      <c r="T19" s="7">
        <v>13.53</v>
      </c>
      <c r="U19" s="7">
        <v>16.399999999999999</v>
      </c>
      <c r="V19" s="7">
        <v>10.1</v>
      </c>
      <c r="W19" s="7">
        <v>22.8</v>
      </c>
    </row>
    <row r="20" spans="1:23" ht="14.45" x14ac:dyDescent="0.3">
      <c r="A20" s="5" t="s">
        <v>15</v>
      </c>
      <c r="B20" s="7">
        <v>81.83</v>
      </c>
      <c r="C20" s="7">
        <v>53.09</v>
      </c>
      <c r="D20" s="7">
        <v>85.87</v>
      </c>
      <c r="E20" s="7">
        <v>77.75</v>
      </c>
      <c r="F20" s="7">
        <v>61.48</v>
      </c>
      <c r="G20" s="7">
        <v>77.67</v>
      </c>
      <c r="H20" s="7">
        <v>52.55</v>
      </c>
      <c r="I20" s="7">
        <v>82.25</v>
      </c>
      <c r="J20" s="7">
        <v>38.14</v>
      </c>
      <c r="K20" s="7">
        <v>48.16</v>
      </c>
      <c r="L20" s="7">
        <v>31.7</v>
      </c>
      <c r="M20" s="7"/>
      <c r="N20" s="7">
        <v>36.78</v>
      </c>
      <c r="O20" s="7">
        <v>14.7</v>
      </c>
      <c r="P20" s="7">
        <v>39.42</v>
      </c>
      <c r="Q20" s="7">
        <v>16.23</v>
      </c>
      <c r="R20" s="7">
        <v>74.5</v>
      </c>
      <c r="S20" s="7">
        <v>37.200000000000003</v>
      </c>
      <c r="T20" s="7">
        <v>19.84</v>
      </c>
      <c r="U20" s="7">
        <v>27.6</v>
      </c>
      <c r="V20" s="7">
        <v>31.9</v>
      </c>
      <c r="W20" s="7">
        <v>28.8</v>
      </c>
    </row>
    <row r="21" spans="1:23" ht="14.45" x14ac:dyDescent="0.3">
      <c r="A21" s="5" t="s">
        <v>16</v>
      </c>
      <c r="B21" s="7">
        <v>85.51</v>
      </c>
      <c r="C21" s="7">
        <v>79.67</v>
      </c>
      <c r="D21" s="7">
        <v>60.67</v>
      </c>
      <c r="E21" s="7">
        <v>71.92</v>
      </c>
      <c r="F21" s="7">
        <v>70.84</v>
      </c>
      <c r="G21" s="7">
        <v>83</v>
      </c>
      <c r="H21" s="7">
        <v>53.65</v>
      </c>
      <c r="I21" s="7">
        <v>93.44</v>
      </c>
      <c r="J21" s="7">
        <v>36.590000000000003</v>
      </c>
      <c r="K21" s="7">
        <v>44.21</v>
      </c>
      <c r="L21" s="7">
        <v>32</v>
      </c>
      <c r="M21" s="7"/>
      <c r="N21" s="7">
        <v>45.07</v>
      </c>
      <c r="O21" s="7">
        <v>27.4</v>
      </c>
      <c r="P21" s="7">
        <v>30.53</v>
      </c>
      <c r="Q21" s="7">
        <v>47.72</v>
      </c>
      <c r="R21" s="7">
        <v>16.399999999999999</v>
      </c>
      <c r="S21" s="7">
        <v>27.3</v>
      </c>
      <c r="T21" s="7">
        <v>56</v>
      </c>
      <c r="U21" s="7">
        <v>0</v>
      </c>
      <c r="V21" s="7">
        <v>38.5</v>
      </c>
      <c r="W21" s="7">
        <v>10</v>
      </c>
    </row>
    <row r="22" spans="1:23" ht="14.45" x14ac:dyDescent="0.3">
      <c r="A22" s="5" t="s">
        <v>17</v>
      </c>
      <c r="B22" s="7">
        <v>81.900000000000006</v>
      </c>
      <c r="C22" s="7">
        <v>80.400000000000006</v>
      </c>
      <c r="D22" s="7">
        <v>67</v>
      </c>
      <c r="E22" s="7">
        <v>61.2</v>
      </c>
      <c r="F22" s="7">
        <v>49.7</v>
      </c>
      <c r="G22" s="7">
        <v>72</v>
      </c>
      <c r="H22" s="7">
        <v>63.9</v>
      </c>
      <c r="I22" s="7">
        <v>52.3</v>
      </c>
      <c r="J22" s="7">
        <v>44</v>
      </c>
      <c r="K22" s="7">
        <v>72.7</v>
      </c>
      <c r="L22" s="7">
        <v>44.3</v>
      </c>
      <c r="M22" s="7"/>
      <c r="N22" s="7">
        <v>37.299999999999997</v>
      </c>
      <c r="O22" s="7">
        <v>47.6</v>
      </c>
      <c r="P22" s="7">
        <v>32.799999999999997</v>
      </c>
      <c r="Q22" s="7">
        <v>32.4</v>
      </c>
      <c r="R22" s="7">
        <v>0</v>
      </c>
      <c r="S22" s="7">
        <v>32</v>
      </c>
      <c r="T22" s="7">
        <v>30</v>
      </c>
      <c r="U22" s="7">
        <v>58.7</v>
      </c>
      <c r="V22" s="7">
        <v>10</v>
      </c>
      <c r="W22" s="7">
        <v>18.100000000000001</v>
      </c>
    </row>
    <row r="23" spans="1:23" ht="14.45" x14ac:dyDescent="0.3">
      <c r="A23" s="5" t="s">
        <v>20</v>
      </c>
      <c r="B23" s="7">
        <v>106.9</v>
      </c>
      <c r="C23" s="7">
        <v>108.2</v>
      </c>
      <c r="D23" s="7">
        <v>75.400000000000006</v>
      </c>
      <c r="E23" s="7">
        <v>63</v>
      </c>
      <c r="F23" s="7">
        <v>79.900000000000006</v>
      </c>
      <c r="G23" s="7">
        <v>54.3</v>
      </c>
      <c r="H23" s="7">
        <v>85.8</v>
      </c>
      <c r="I23" s="7">
        <v>66.3</v>
      </c>
      <c r="J23" s="7">
        <v>84.2</v>
      </c>
      <c r="K23" s="7">
        <v>61.3</v>
      </c>
      <c r="L23" s="7">
        <v>81.3</v>
      </c>
      <c r="M23" s="7">
        <v>89</v>
      </c>
      <c r="N23" s="7">
        <v>76.5</v>
      </c>
      <c r="O23" s="7">
        <v>83.9</v>
      </c>
      <c r="P23" s="7">
        <v>55.2</v>
      </c>
      <c r="Q23" s="7">
        <v>76.2</v>
      </c>
      <c r="R23" s="7">
        <v>86.7</v>
      </c>
      <c r="S23" s="7">
        <v>28.5</v>
      </c>
      <c r="T23" s="7">
        <v>54.3</v>
      </c>
      <c r="U23" s="7">
        <v>6.4</v>
      </c>
      <c r="V23" s="7">
        <v>32.1</v>
      </c>
      <c r="W23" s="7">
        <v>10</v>
      </c>
    </row>
    <row r="24" spans="1:23" ht="14.45" x14ac:dyDescent="0.3">
      <c r="A24" s="5" t="s">
        <v>21</v>
      </c>
      <c r="B24" s="7">
        <v>109.7</v>
      </c>
      <c r="C24" s="7">
        <v>100.1</v>
      </c>
      <c r="D24" s="7">
        <v>104.3</v>
      </c>
      <c r="E24" s="7">
        <v>104.6</v>
      </c>
      <c r="F24" s="7">
        <v>106.4</v>
      </c>
      <c r="G24" s="7">
        <v>34.5</v>
      </c>
      <c r="H24" s="7">
        <v>70.8</v>
      </c>
      <c r="I24" s="7">
        <v>36.299999999999997</v>
      </c>
      <c r="J24" s="7">
        <v>101.6</v>
      </c>
      <c r="K24" s="7">
        <v>38.200000000000003</v>
      </c>
      <c r="L24" s="7">
        <v>71.5</v>
      </c>
      <c r="M24" s="7">
        <v>144.6</v>
      </c>
      <c r="N24" s="7">
        <v>22.7</v>
      </c>
      <c r="O24" s="7">
        <v>57.5</v>
      </c>
      <c r="P24" s="7">
        <v>30.4</v>
      </c>
      <c r="Q24" s="7">
        <v>25.3</v>
      </c>
      <c r="R24" s="7">
        <v>30</v>
      </c>
      <c r="S24" s="7">
        <v>47.8</v>
      </c>
      <c r="T24" s="7">
        <v>14.9</v>
      </c>
      <c r="U24" s="7">
        <v>34.5</v>
      </c>
      <c r="V24" s="7">
        <v>9.9</v>
      </c>
      <c r="W24" s="7"/>
    </row>
    <row r="25" spans="1:23" ht="14.45" x14ac:dyDescent="0.3">
      <c r="A25" s="5" t="s">
        <v>22</v>
      </c>
      <c r="B25" s="8">
        <f t="shared" ref="B25:U25" si="2">SUM(B19:B24)</f>
        <v>512.86</v>
      </c>
      <c r="C25" s="8">
        <f t="shared" si="2"/>
        <v>472.82999999999993</v>
      </c>
      <c r="D25" s="8">
        <f t="shared" si="2"/>
        <v>460.31</v>
      </c>
      <c r="E25" s="8">
        <f t="shared" si="2"/>
        <v>438.51</v>
      </c>
      <c r="F25" s="8">
        <f t="shared" si="2"/>
        <v>438</v>
      </c>
      <c r="G25" s="8">
        <f t="shared" si="2"/>
        <v>383.88</v>
      </c>
      <c r="H25" s="8">
        <f t="shared" si="2"/>
        <v>353.40000000000003</v>
      </c>
      <c r="I25" s="8">
        <f t="shared" si="2"/>
        <v>347.72</v>
      </c>
      <c r="J25" s="8">
        <f t="shared" si="2"/>
        <v>339.42999999999995</v>
      </c>
      <c r="K25" s="8">
        <f t="shared" si="2"/>
        <v>304.70999999999998</v>
      </c>
      <c r="L25" s="8">
        <f t="shared" si="2"/>
        <v>287.10000000000002</v>
      </c>
      <c r="M25" s="8">
        <f t="shared" si="2"/>
        <v>233.6</v>
      </c>
      <c r="N25" s="8">
        <f t="shared" si="2"/>
        <v>231.55</v>
      </c>
      <c r="O25" s="8">
        <f t="shared" si="2"/>
        <v>231.1</v>
      </c>
      <c r="P25" s="8">
        <f t="shared" si="2"/>
        <v>228.86999999999998</v>
      </c>
      <c r="Q25" s="8">
        <f t="shared" si="2"/>
        <v>211.7</v>
      </c>
      <c r="R25" s="8">
        <f t="shared" si="2"/>
        <v>207.60000000000002</v>
      </c>
      <c r="S25" s="8">
        <f t="shared" si="2"/>
        <v>202.8</v>
      </c>
      <c r="T25" s="8">
        <f t="shared" si="2"/>
        <v>188.57000000000002</v>
      </c>
      <c r="U25" s="8">
        <f t="shared" si="2"/>
        <v>143.60000000000002</v>
      </c>
      <c r="V25" s="8">
        <f t="shared" ref="V25:W25" si="3">SUM(V19:V24)</f>
        <v>132.5</v>
      </c>
      <c r="W25" s="8">
        <f t="shared" si="3"/>
        <v>89.7</v>
      </c>
    </row>
    <row r="26" spans="1:23" ht="14.45" x14ac:dyDescent="0.3">
      <c r="A26" s="5" t="s">
        <v>25</v>
      </c>
      <c r="B26" s="9">
        <f t="shared" ref="B26:U26" si="4">_xlfn.RANK.EQ(B25, $B$25:$Z$25,0)</f>
        <v>1</v>
      </c>
      <c r="C26" s="9">
        <f t="shared" si="4"/>
        <v>2</v>
      </c>
      <c r="D26" s="9">
        <f t="shared" si="4"/>
        <v>3</v>
      </c>
      <c r="E26" s="9">
        <f t="shared" si="4"/>
        <v>4</v>
      </c>
      <c r="F26" s="9">
        <f t="shared" si="4"/>
        <v>5</v>
      </c>
      <c r="G26" s="9">
        <f t="shared" si="4"/>
        <v>6</v>
      </c>
      <c r="H26" s="9">
        <f t="shared" si="4"/>
        <v>7</v>
      </c>
      <c r="I26" s="9">
        <f t="shared" si="4"/>
        <v>8</v>
      </c>
      <c r="J26" s="9">
        <f t="shared" si="4"/>
        <v>9</v>
      </c>
      <c r="K26" s="9">
        <f t="shared" si="4"/>
        <v>10</v>
      </c>
      <c r="L26" s="9">
        <f t="shared" si="4"/>
        <v>11</v>
      </c>
      <c r="M26" s="9">
        <f t="shared" si="4"/>
        <v>12</v>
      </c>
      <c r="N26" s="9">
        <f t="shared" si="4"/>
        <v>13</v>
      </c>
      <c r="O26" s="9">
        <f t="shared" si="4"/>
        <v>14</v>
      </c>
      <c r="P26" s="9">
        <f t="shared" si="4"/>
        <v>15</v>
      </c>
      <c r="Q26" s="9">
        <f t="shared" si="4"/>
        <v>16</v>
      </c>
      <c r="R26" s="9">
        <f t="shared" si="4"/>
        <v>17</v>
      </c>
      <c r="S26" s="9">
        <f t="shared" si="4"/>
        <v>18</v>
      </c>
      <c r="T26" s="9">
        <f t="shared" si="4"/>
        <v>19</v>
      </c>
      <c r="U26" s="9">
        <f t="shared" si="4"/>
        <v>20</v>
      </c>
      <c r="V26" s="9">
        <f t="shared" ref="V26:W26" si="5">_xlfn.RANK.EQ(V25, $B$25:$Z$25,0)</f>
        <v>21</v>
      </c>
      <c r="W26" s="9">
        <f t="shared" si="5"/>
        <v>22</v>
      </c>
    </row>
    <row r="27" spans="1:23" x14ac:dyDescent="0.25">
      <c r="A27" s="5" t="s">
        <v>42</v>
      </c>
      <c r="B27" s="5"/>
      <c r="C27" s="7">
        <f t="shared" ref="C27:U27" si="6">B25-C25</f>
        <v>40.030000000000086</v>
      </c>
      <c r="D27" s="7">
        <f t="shared" si="6"/>
        <v>12.519999999999925</v>
      </c>
      <c r="E27" s="7">
        <f t="shared" si="6"/>
        <v>21.800000000000011</v>
      </c>
      <c r="F27" s="7">
        <f t="shared" si="6"/>
        <v>0.50999999999999091</v>
      </c>
      <c r="G27" s="7">
        <f t="shared" si="6"/>
        <v>54.120000000000005</v>
      </c>
      <c r="H27" s="7">
        <f t="shared" si="6"/>
        <v>30.479999999999961</v>
      </c>
      <c r="I27" s="7">
        <f t="shared" si="6"/>
        <v>5.6800000000000068</v>
      </c>
      <c r="J27" s="7">
        <f t="shared" si="6"/>
        <v>8.2900000000000773</v>
      </c>
      <c r="K27" s="7">
        <f t="shared" si="6"/>
        <v>34.71999999999997</v>
      </c>
      <c r="L27" s="7">
        <f t="shared" si="6"/>
        <v>17.609999999999957</v>
      </c>
      <c r="M27" s="7">
        <f t="shared" si="6"/>
        <v>53.500000000000028</v>
      </c>
      <c r="N27" s="7">
        <f t="shared" si="6"/>
        <v>2.0499999999999829</v>
      </c>
      <c r="O27" s="7">
        <f t="shared" si="6"/>
        <v>0.45000000000001705</v>
      </c>
      <c r="P27" s="7">
        <f t="shared" si="6"/>
        <v>2.2300000000000182</v>
      </c>
      <c r="Q27" s="7">
        <f t="shared" si="6"/>
        <v>17.169999999999987</v>
      </c>
      <c r="R27" s="7">
        <f t="shared" si="6"/>
        <v>4.0999999999999659</v>
      </c>
      <c r="S27" s="7">
        <f t="shared" si="6"/>
        <v>4.8000000000000114</v>
      </c>
      <c r="T27" s="7">
        <f t="shared" si="6"/>
        <v>14.22999999999999</v>
      </c>
      <c r="U27" s="7">
        <f t="shared" si="6"/>
        <v>44.97</v>
      </c>
      <c r="V27" s="7">
        <f t="shared" ref="V27:W27" si="7">U25-V25</f>
        <v>11.100000000000023</v>
      </c>
      <c r="W27" s="7">
        <f t="shared" si="7"/>
        <v>42.8</v>
      </c>
    </row>
    <row r="28" spans="1:23" x14ac:dyDescent="0.25">
      <c r="A28" s="5" t="s">
        <v>43</v>
      </c>
      <c r="B28" s="5"/>
      <c r="C28" s="7">
        <f>B25-C25</f>
        <v>40.030000000000086</v>
      </c>
      <c r="D28" s="7">
        <f>B25-D25</f>
        <v>52.550000000000011</v>
      </c>
      <c r="E28" s="7">
        <f>B25-E25</f>
        <v>74.350000000000023</v>
      </c>
      <c r="F28" s="7">
        <f>B25-F25</f>
        <v>74.860000000000014</v>
      </c>
      <c r="G28" s="7">
        <f>B25-G25</f>
        <v>128.98000000000002</v>
      </c>
      <c r="H28" s="7">
        <f>B25-H25</f>
        <v>159.45999999999998</v>
      </c>
      <c r="I28" s="7">
        <f>B25-I25</f>
        <v>165.14</v>
      </c>
      <c r="J28" s="7">
        <f>B25-J25</f>
        <v>173.43000000000006</v>
      </c>
      <c r="K28" s="7">
        <f>B25-K25</f>
        <v>208.15000000000003</v>
      </c>
      <c r="L28" s="7">
        <f>B25-L25</f>
        <v>225.76</v>
      </c>
      <c r="M28" s="7">
        <f>B25-M25</f>
        <v>279.26</v>
      </c>
      <c r="N28" s="7">
        <f>B25-N25</f>
        <v>281.31</v>
      </c>
      <c r="O28" s="7">
        <f>B25-O25</f>
        <v>281.76</v>
      </c>
      <c r="P28" s="7">
        <f>B25-P25</f>
        <v>283.99</v>
      </c>
      <c r="Q28" s="7">
        <f>B25-Q25</f>
        <v>301.16000000000003</v>
      </c>
      <c r="R28" s="7">
        <f>B25-R25</f>
        <v>305.26</v>
      </c>
      <c r="S28" s="7">
        <f>B25-S25</f>
        <v>310.06</v>
      </c>
      <c r="T28" s="7">
        <f>B25-T25</f>
        <v>324.28999999999996</v>
      </c>
      <c r="U28" s="7">
        <f>B25-U25</f>
        <v>369.26</v>
      </c>
      <c r="V28" s="7">
        <f>B25-V25</f>
        <v>380.36</v>
      </c>
      <c r="W28" s="7">
        <f>B25-W25</f>
        <v>423.16</v>
      </c>
    </row>
    <row r="30" spans="1:23" ht="14.45" x14ac:dyDescent="0.3">
      <c r="A30" s="5" t="s">
        <v>0</v>
      </c>
    </row>
    <row r="31" spans="1:23" x14ac:dyDescent="0.25">
      <c r="A31" s="5"/>
      <c r="B31" s="6" t="s">
        <v>27</v>
      </c>
      <c r="C31" s="6" t="s">
        <v>12</v>
      </c>
      <c r="D31" s="6" t="s">
        <v>13</v>
      </c>
      <c r="E31" s="6" t="s">
        <v>39</v>
      </c>
      <c r="F31" s="6" t="s">
        <v>37</v>
      </c>
      <c r="G31" s="6" t="s">
        <v>11</v>
      </c>
      <c r="H31" s="6" t="s">
        <v>41</v>
      </c>
      <c r="I31" s="6" t="s">
        <v>34</v>
      </c>
      <c r="J31" s="6" t="s">
        <v>24</v>
      </c>
      <c r="K31" s="6" t="s">
        <v>40</v>
      </c>
    </row>
    <row r="32" spans="1:23" ht="14.45" x14ac:dyDescent="0.3">
      <c r="A32" s="5" t="s">
        <v>14</v>
      </c>
      <c r="B32" s="7">
        <v>26.3</v>
      </c>
      <c r="C32" s="7">
        <v>13.2</v>
      </c>
      <c r="D32" s="7">
        <v>40.520000000000003</v>
      </c>
      <c r="E32" s="7"/>
      <c r="F32" s="7">
        <v>0</v>
      </c>
      <c r="G32" s="7">
        <v>13.85</v>
      </c>
      <c r="H32" s="7"/>
      <c r="I32" s="7">
        <v>30</v>
      </c>
      <c r="J32" s="7">
        <v>13.53</v>
      </c>
      <c r="K32" s="7">
        <v>16.399999999999999</v>
      </c>
    </row>
    <row r="33" spans="1:11" ht="14.45" x14ac:dyDescent="0.3">
      <c r="A33" s="5" t="s">
        <v>15</v>
      </c>
      <c r="B33" s="7">
        <v>31.7</v>
      </c>
      <c r="C33" s="7">
        <v>36.78</v>
      </c>
      <c r="D33" s="7">
        <v>39.42</v>
      </c>
      <c r="E33" s="7"/>
      <c r="F33" s="7">
        <v>14.7</v>
      </c>
      <c r="G33" s="7">
        <v>16.23</v>
      </c>
      <c r="H33" s="7">
        <v>74.5</v>
      </c>
      <c r="I33" s="7">
        <v>37.200000000000003</v>
      </c>
      <c r="J33" s="7">
        <v>19.84</v>
      </c>
      <c r="K33" s="7">
        <v>27.6</v>
      </c>
    </row>
    <row r="34" spans="1:11" ht="14.45" x14ac:dyDescent="0.3">
      <c r="A34" s="5" t="s">
        <v>16</v>
      </c>
      <c r="B34" s="7">
        <v>32</v>
      </c>
      <c r="C34" s="7">
        <v>45.07</v>
      </c>
      <c r="D34" s="7">
        <v>30.53</v>
      </c>
      <c r="E34" s="7"/>
      <c r="F34" s="7">
        <v>27.4</v>
      </c>
      <c r="G34" s="7">
        <v>47.72</v>
      </c>
      <c r="H34" s="7">
        <v>16.399999999999999</v>
      </c>
      <c r="I34" s="7">
        <v>27.3</v>
      </c>
      <c r="J34" s="7">
        <v>56</v>
      </c>
      <c r="K34" s="7">
        <v>0</v>
      </c>
    </row>
    <row r="35" spans="1:11" ht="14.45" x14ac:dyDescent="0.3">
      <c r="A35" s="5" t="s">
        <v>17</v>
      </c>
      <c r="B35" s="7">
        <v>44.3</v>
      </c>
      <c r="C35" s="7">
        <v>37.299999999999997</v>
      </c>
      <c r="D35" s="7">
        <v>32.799999999999997</v>
      </c>
      <c r="E35" s="7"/>
      <c r="F35" s="7">
        <v>47.6</v>
      </c>
      <c r="G35" s="7">
        <v>32.4</v>
      </c>
      <c r="H35" s="7">
        <v>0</v>
      </c>
      <c r="I35" s="7">
        <v>32</v>
      </c>
      <c r="J35" s="7">
        <v>30</v>
      </c>
      <c r="K35" s="7">
        <v>58.7</v>
      </c>
    </row>
    <row r="36" spans="1:11" ht="14.45" x14ac:dyDescent="0.3">
      <c r="A36" s="5" t="s">
        <v>20</v>
      </c>
      <c r="B36" s="7">
        <v>81.3</v>
      </c>
      <c r="C36" s="7">
        <v>76.5</v>
      </c>
      <c r="D36" s="7">
        <v>55.2</v>
      </c>
      <c r="E36" s="7">
        <v>89</v>
      </c>
      <c r="F36" s="7">
        <v>83.9</v>
      </c>
      <c r="G36" s="7">
        <v>76.2</v>
      </c>
      <c r="H36" s="7">
        <v>86.7</v>
      </c>
      <c r="I36" s="7">
        <v>28.5</v>
      </c>
      <c r="J36" s="7">
        <v>54.3</v>
      </c>
      <c r="K36" s="7">
        <v>6.4</v>
      </c>
    </row>
    <row r="37" spans="1:11" ht="14.45" x14ac:dyDescent="0.3">
      <c r="A37" s="5" t="s">
        <v>21</v>
      </c>
      <c r="B37" s="7">
        <v>55.9</v>
      </c>
      <c r="C37" s="7">
        <v>17.3</v>
      </c>
      <c r="D37" s="7">
        <v>24.8</v>
      </c>
      <c r="E37" s="7">
        <v>133</v>
      </c>
      <c r="F37" s="7">
        <v>38.5</v>
      </c>
      <c r="G37" s="7">
        <v>19.600000000000001</v>
      </c>
      <c r="H37" s="7">
        <v>23.3</v>
      </c>
      <c r="I37" s="7">
        <v>43.8</v>
      </c>
      <c r="J37" s="7">
        <v>14.9</v>
      </c>
      <c r="K37" s="7">
        <v>34.5</v>
      </c>
    </row>
    <row r="38" spans="1:11" ht="14.45" x14ac:dyDescent="0.3">
      <c r="A38" s="5" t="s">
        <v>22</v>
      </c>
      <c r="B38" s="17">
        <v>271.5</v>
      </c>
      <c r="C38" s="17">
        <v>226.15000000000003</v>
      </c>
      <c r="D38" s="17">
        <v>223.26999999999998</v>
      </c>
      <c r="E38" s="17">
        <v>222</v>
      </c>
      <c r="F38" s="17">
        <v>212.1</v>
      </c>
      <c r="G38" s="17">
        <v>205.99999999999997</v>
      </c>
      <c r="H38" s="17">
        <v>200.90000000000003</v>
      </c>
      <c r="I38" s="17">
        <v>198.8</v>
      </c>
      <c r="J38" s="17">
        <v>188.57000000000002</v>
      </c>
      <c r="K38" s="17">
        <v>143.60000000000002</v>
      </c>
    </row>
    <row r="39" spans="1:11" ht="14.45" x14ac:dyDescent="0.3">
      <c r="A39" s="5" t="s">
        <v>25</v>
      </c>
      <c r="B39" s="1">
        <v>11</v>
      </c>
      <c r="C39" s="1">
        <v>12</v>
      </c>
      <c r="D39" s="1">
        <v>13</v>
      </c>
      <c r="E39" s="1">
        <v>14</v>
      </c>
      <c r="F39" s="1">
        <v>15</v>
      </c>
      <c r="G39" s="1">
        <v>16</v>
      </c>
      <c r="H39" s="1">
        <v>17</v>
      </c>
      <c r="I39" s="1">
        <v>18</v>
      </c>
      <c r="J39" s="1">
        <v>19</v>
      </c>
      <c r="K39" s="1">
        <v>20</v>
      </c>
    </row>
    <row r="40" spans="1:11" x14ac:dyDescent="0.25">
      <c r="A40" s="23" t="s">
        <v>42</v>
      </c>
      <c r="B40" s="7">
        <v>22.610000000000014</v>
      </c>
      <c r="C40" s="7">
        <v>45.349999999999966</v>
      </c>
      <c r="D40" s="7">
        <v>2.8800000000000523</v>
      </c>
      <c r="E40" s="7">
        <v>1.2699999999999818</v>
      </c>
      <c r="F40" s="7">
        <v>9.9000000000000057</v>
      </c>
      <c r="G40" s="7">
        <v>6.1000000000000227</v>
      </c>
      <c r="H40" s="7">
        <v>5.0999999999999375</v>
      </c>
      <c r="I40" s="7">
        <v>2.1000000000000227</v>
      </c>
      <c r="J40" s="7">
        <v>10.22999999999999</v>
      </c>
      <c r="K40" s="7">
        <v>44.97</v>
      </c>
    </row>
    <row r="41" spans="1:11" x14ac:dyDescent="0.25">
      <c r="A41" s="23" t="s">
        <v>43</v>
      </c>
      <c r="B41" s="7">
        <v>215.05999999999995</v>
      </c>
      <c r="C41" s="7">
        <v>260.40999999999991</v>
      </c>
      <c r="D41" s="7">
        <v>263.28999999999996</v>
      </c>
      <c r="E41" s="7">
        <v>264.55999999999995</v>
      </c>
      <c r="F41" s="7">
        <v>274.45999999999992</v>
      </c>
      <c r="G41" s="7">
        <v>280.55999999999995</v>
      </c>
      <c r="H41" s="7">
        <v>285.65999999999991</v>
      </c>
      <c r="I41" s="7">
        <v>287.75999999999993</v>
      </c>
      <c r="J41" s="7">
        <v>297.9899999999999</v>
      </c>
      <c r="K41" s="7">
        <v>342.95999999999992</v>
      </c>
    </row>
  </sheetData>
  <sortState columnSort="1" ref="B18:U28">
    <sortCondition ref="B26:U26"/>
  </sortState>
  <conditionalFormatting sqref="B25:W25">
    <cfRule type="top10" dxfId="1" priority="3" rank="3"/>
  </conditionalFormatting>
  <conditionalFormatting sqref="B26:W26">
    <cfRule type="top10" dxfId="0" priority="2" bottom="1" rank="3"/>
  </conditionalFormatting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Steyer</dc:creator>
  <cp:lastModifiedBy>Achim</cp:lastModifiedBy>
  <cp:lastPrinted>2021-04-02T17:55:57Z</cp:lastPrinted>
  <dcterms:created xsi:type="dcterms:W3CDTF">2021-03-11T18:30:55Z</dcterms:created>
  <dcterms:modified xsi:type="dcterms:W3CDTF">2021-04-09T08:16:58Z</dcterms:modified>
</cp:coreProperties>
</file>